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ELENCO COMPLETO mod" sheetId="1" r:id="rId1"/>
    <sheet name="Foglio2" sheetId="2" r:id="rId2"/>
  </sheets>
  <definedNames>
    <definedName name="_xlnm._FilterDatabase" localSheetId="0" hidden="1">'ELENCO COMPLETO mod'!$A$3:$L$65</definedName>
  </definedNames>
  <calcPr fullCalcOnLoad="1"/>
</workbook>
</file>

<file path=xl/sharedStrings.xml><?xml version="1.0" encoding="utf-8"?>
<sst xmlns="http://schemas.openxmlformats.org/spreadsheetml/2006/main" count="215" uniqueCount="78">
  <si>
    <r>
      <t>C</t>
    </r>
    <r>
      <rPr>
        <b/>
        <sz val="16"/>
        <color indexed="18"/>
        <rFont val="Arial"/>
        <family val="2"/>
      </rPr>
      <t xml:space="preserve">entro </t>
    </r>
    <r>
      <rPr>
        <b/>
        <sz val="20"/>
        <color indexed="18"/>
        <rFont val="Arial"/>
        <family val="2"/>
      </rPr>
      <t>T</t>
    </r>
    <r>
      <rPr>
        <b/>
        <sz val="16"/>
        <color indexed="18"/>
        <rFont val="Arial"/>
        <family val="2"/>
      </rPr>
      <t>erritoriale di</t>
    </r>
    <r>
      <rPr>
        <b/>
        <sz val="20"/>
        <color indexed="18"/>
        <rFont val="Arial"/>
        <family val="2"/>
      </rPr>
      <t xml:space="preserve"> S</t>
    </r>
    <r>
      <rPr>
        <b/>
        <sz val="16"/>
        <color indexed="18"/>
        <rFont val="Arial"/>
        <family val="2"/>
      </rPr>
      <t>upporto</t>
    </r>
    <r>
      <rPr>
        <sz val="10"/>
        <color indexed="18"/>
        <rFont val="Arial"/>
        <family val="2"/>
      </rPr>
      <t xml:space="preserve">
</t>
    </r>
    <r>
      <rPr>
        <b/>
        <sz val="12"/>
        <color indexed="18"/>
        <rFont val="Arial"/>
        <family val="2"/>
      </rPr>
      <t xml:space="preserve">Nuove tecnologie e disabilità di BASILICATA 
</t>
    </r>
    <r>
      <rPr>
        <b/>
        <sz val="14"/>
        <color indexed="18"/>
        <rFont val="Arial"/>
        <family val="2"/>
      </rPr>
      <t xml:space="preserve">C/o  I.T.C.  “F. S. Nitti”  -  Via Anzio  -  Potenza </t>
    </r>
    <r>
      <rPr>
        <b/>
        <sz val="12"/>
        <color indexed="18"/>
        <rFont val="Arial"/>
        <family val="2"/>
      </rPr>
      <t>                                                                 Tel. 0971 45390 – Fax 0971 441638 - mail: ctsbasilicata@hotmail.it</t>
    </r>
  </si>
  <si>
    <t>ELENCO ATTREZZATURE/SOFTWARE IN DOTAZIONE DEL C.T.S.</t>
  </si>
  <si>
    <t>N.</t>
  </si>
  <si>
    <t>Descrizione articolo</t>
  </si>
  <si>
    <t>Attrezzatura / Software</t>
  </si>
  <si>
    <t>Unità misura</t>
  </si>
  <si>
    <t>Quantità</t>
  </si>
  <si>
    <t>N. Beni</t>
  </si>
  <si>
    <t>Prezzo senza iva</t>
  </si>
  <si>
    <t>Totale</t>
  </si>
  <si>
    <t>Iva %</t>
  </si>
  <si>
    <t>IVA</t>
  </si>
  <si>
    <t xml:space="preserve">ALPHASMART NEO </t>
  </si>
  <si>
    <t>Attrezzatura</t>
  </si>
  <si>
    <t>cad.</t>
  </si>
  <si>
    <t>BASIC-D STAMPANTE BRAILLE</t>
  </si>
  <si>
    <t>BIGTRACK SUPERMOUSE USB</t>
  </si>
  <si>
    <t>4</t>
  </si>
  <si>
    <t>BUDDY BUTTON</t>
  </si>
  <si>
    <t>CASCHETTO PER DIGITARE ADULTI</t>
  </si>
  <si>
    <t>CHATBOX2, COM. SIMBOLICO 16 CASELLE</t>
  </si>
  <si>
    <t>FLEXIBOARD TASTIERA PROGRAMM.</t>
  </si>
  <si>
    <t>GO TALK 20+</t>
  </si>
  <si>
    <t>GO TALK 9+</t>
  </si>
  <si>
    <t>HELPI KEYS +  LAYOUT BUILDER</t>
  </si>
  <si>
    <t>INTELLIKEYS USB TASTIERA ESPANSA</t>
  </si>
  <si>
    <t>JOYSTICK 2 ROLLER USB</t>
  </si>
  <si>
    <t>LETTORE MP3 MG TCM 1GB</t>
  </si>
  <si>
    <t>LETTORE MP3 MG TCM 2GB "AUDIO STENO"</t>
  </si>
  <si>
    <t>LETTORE MT37MP4 DIKOM</t>
  </si>
  <si>
    <t>LIGHTWRITER SL 5 BASIC</t>
  </si>
  <si>
    <t>MONITOR 19" HYUNDAI</t>
  </si>
  <si>
    <t>MOUSE MOVER USB</t>
  </si>
  <si>
    <t>MY READER2 VIDEOPROIETTORE</t>
  </si>
  <si>
    <t>NOTEBOOK MAXDATA</t>
  </si>
  <si>
    <t>NOTEBOOK TOSHIBA SATELLITE A300</t>
  </si>
  <si>
    <t>PC FAVORIT 5000</t>
  </si>
  <si>
    <t>SCANNER CANON LIDE 90</t>
  </si>
  <si>
    <t>SENSE VIEW, INGR. PORTATILE</t>
  </si>
  <si>
    <t xml:space="preserve">SMART BOARD 48" TOUCH SCREEN </t>
  </si>
  <si>
    <t>SOLIDO, TELECAMERA COLORI + MONITOR 17"</t>
  </si>
  <si>
    <t>TASTIERA BIG KEYS LX</t>
  </si>
  <si>
    <t xml:space="preserve">TASTIERA DIDAKEYS </t>
  </si>
  <si>
    <t>TATRAPOINT/1, DATTILOBRAILLE</t>
  </si>
  <si>
    <t>TAVOLO ERGONOMICO MC/50R</t>
  </si>
  <si>
    <t>TELECAMERA OPTIKAM 2</t>
  </si>
  <si>
    <t>TOUCH ME BRAILLE, DISPLAY BRAILLE 40 CAR.</t>
  </si>
  <si>
    <t>TOUCH MONITOR 17" CLD YUNDAI</t>
  </si>
  <si>
    <t>VIDEOPROIETTORE EPSON EMP S4</t>
  </si>
  <si>
    <t>VIDEOPROIETTORE EPSON EMP-S5</t>
  </si>
  <si>
    <t>ABC L'ALFABETIERE</t>
  </si>
  <si>
    <t>Software</t>
  </si>
  <si>
    <t>AL SUPERMERCATO</t>
  </si>
  <si>
    <t>C.A.R.L.O. MOBILE V6</t>
  </si>
  <si>
    <t>CLICKER 5 - SW DI COMUNICAZIONE</t>
  </si>
  <si>
    <t>CONTATTO V. 2,5 BASE</t>
  </si>
  <si>
    <t>DI PAROLA IN PAROLA</t>
  </si>
  <si>
    <t>DOC READER</t>
  </si>
  <si>
    <t>DRAGON NATURALLY SP. 9 PROF.</t>
  </si>
  <si>
    <t>20</t>
  </si>
  <si>
    <t>DRAGON NATURALLY SPEAKING V10</t>
  </si>
  <si>
    <t>DRAGON NATURALLY SPEAKING V9</t>
  </si>
  <si>
    <t>E.L.S.E. SW LETTURA E SCRITTURA</t>
  </si>
  <si>
    <t>EUROVOCS SUITE, C/ADATT. WOODPECKER</t>
  </si>
  <si>
    <t>GIOCA CON LE CIFRE</t>
  </si>
  <si>
    <t>IMPARA LA MATEMATICA</t>
  </si>
  <si>
    <t>JAWS PROFESSIONAL PER WINDOWS V7</t>
  </si>
  <si>
    <t>JAWS PROFESSIONAL PER WINDOWS V8</t>
  </si>
  <si>
    <t>LAMBDA EDITOR</t>
  </si>
  <si>
    <t>LETTERE E PAROLE</t>
  </si>
  <si>
    <t xml:space="preserve">PAGO PAGO </t>
  </si>
  <si>
    <t>SCANBUDDY, SW EMULATORE DI MOUSE</t>
  </si>
  <si>
    <t>SUPERMAPPE</t>
  </si>
  <si>
    <t xml:space="preserve">TACHITOSCOPIO </t>
  </si>
  <si>
    <t>THE GRID EMULATORE</t>
  </si>
  <si>
    <t>VOICE MEETING</t>
  </si>
  <si>
    <t>ZOOMTEXT 9,11</t>
  </si>
  <si>
    <t>ZOOMTEXT 9,14 MAGNIFIER/SCREEN READER 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</si>
</sst>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7" fillId="25" borderId="1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27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352425</xdr:colOff>
      <xdr:row>1</xdr:row>
      <xdr:rowOff>0</xdr:rowOff>
    </xdr:to>
    <xdr:pic>
      <xdr:nvPicPr>
        <xdr:cNvPr id="1" name="Picture 13" descr="logo con 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O43" sqref="O43"/>
    </sheetView>
  </sheetViews>
  <sheetFormatPr defaultColWidth="9.140625" defaultRowHeight="12.75"/>
  <cols>
    <col min="2" max="2" width="48.57421875" style="0" customWidth="1"/>
    <col min="3" max="3" width="18.421875" style="0" customWidth="1"/>
    <col min="4" max="4" width="10.00390625" style="0" customWidth="1"/>
    <col min="5" max="5" width="6.00390625" style="0" hidden="1" customWidth="1"/>
    <col min="6" max="6" width="11.7109375" style="19" customWidth="1"/>
    <col min="7" max="7" width="14.140625" style="1" hidden="1" customWidth="1"/>
    <col min="8" max="8" width="11.8515625" style="1" hidden="1" customWidth="1"/>
    <col min="9" max="9" width="10.28125" style="0" hidden="1" customWidth="1"/>
    <col min="10" max="10" width="9.28125" style="2" hidden="1" customWidth="1"/>
    <col min="11" max="11" width="11.28125" style="3" hidden="1" customWidth="1"/>
    <col min="12" max="12" width="8.00390625" style="0" hidden="1" customWidth="1"/>
    <col min="13" max="14" width="0" style="0" hidden="1" customWidth="1"/>
  </cols>
  <sheetData>
    <row r="1" spans="2:6" ht="75.75" customHeight="1">
      <c r="B1" s="29" t="s">
        <v>0</v>
      </c>
      <c r="C1" s="30"/>
      <c r="D1" s="30"/>
      <c r="E1" s="30"/>
      <c r="F1" s="30"/>
    </row>
    <row r="2" spans="1:6" ht="27.75" customHeight="1">
      <c r="A2" s="31" t="s">
        <v>1</v>
      </c>
      <c r="B2" s="31"/>
      <c r="C2" s="31"/>
      <c r="D2" s="31"/>
      <c r="E2" s="31"/>
      <c r="F2" s="31"/>
    </row>
    <row r="3" spans="1:11" s="7" customFormat="1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6" t="s">
        <v>11</v>
      </c>
      <c r="K3" s="6" t="s">
        <v>9</v>
      </c>
    </row>
    <row r="4" spans="1:11" s="13" customFormat="1" ht="18" customHeight="1">
      <c r="A4" s="8">
        <v>1</v>
      </c>
      <c r="B4" s="9" t="s">
        <v>12</v>
      </c>
      <c r="C4" s="9" t="s">
        <v>13</v>
      </c>
      <c r="D4" s="9" t="s">
        <v>14</v>
      </c>
      <c r="E4" s="10">
        <v>1</v>
      </c>
      <c r="F4" s="4">
        <v>1</v>
      </c>
      <c r="G4" s="11">
        <v>408.5</v>
      </c>
      <c r="H4" s="11">
        <v>408.5</v>
      </c>
      <c r="I4" s="8">
        <v>4</v>
      </c>
      <c r="J4" s="12">
        <f aca="true" t="shared" si="0" ref="J4:J45">H4*4%</f>
        <v>16.34</v>
      </c>
      <c r="K4" s="12">
        <f aca="true" t="shared" si="1" ref="K4:K64">H4+J4</f>
        <v>424.84</v>
      </c>
    </row>
    <row r="5" spans="1:11" s="13" customFormat="1" ht="18" customHeight="1">
      <c r="A5" s="8">
        <v>2</v>
      </c>
      <c r="B5" s="9" t="s">
        <v>15</v>
      </c>
      <c r="C5" s="9" t="s">
        <v>13</v>
      </c>
      <c r="D5" s="9" t="s">
        <v>14</v>
      </c>
      <c r="E5" s="10">
        <v>1</v>
      </c>
      <c r="F5" s="4">
        <v>1</v>
      </c>
      <c r="G5" s="11">
        <v>1990</v>
      </c>
      <c r="H5" s="11">
        <v>1990</v>
      </c>
      <c r="I5" s="8">
        <v>4</v>
      </c>
      <c r="J5" s="12">
        <f t="shared" si="0"/>
        <v>79.60000000000001</v>
      </c>
      <c r="K5" s="12">
        <f t="shared" si="1"/>
        <v>2069.6</v>
      </c>
    </row>
    <row r="6" spans="1:14" s="25" customFormat="1" ht="18" customHeight="1">
      <c r="A6" s="22">
        <v>3</v>
      </c>
      <c r="B6" s="23" t="s">
        <v>16</v>
      </c>
      <c r="C6" s="23" t="s">
        <v>13</v>
      </c>
      <c r="D6" s="23" t="s">
        <v>14</v>
      </c>
      <c r="E6" s="10">
        <v>3</v>
      </c>
      <c r="F6" s="24">
        <v>3</v>
      </c>
      <c r="G6" s="11">
        <v>115</v>
      </c>
      <c r="H6" s="11">
        <f>G6*E6</f>
        <v>345</v>
      </c>
      <c r="I6" s="8" t="s">
        <v>17</v>
      </c>
      <c r="J6" s="12">
        <f t="shared" si="0"/>
        <v>13.8</v>
      </c>
      <c r="K6" s="12">
        <f t="shared" si="1"/>
        <v>358.8</v>
      </c>
      <c r="L6" s="13">
        <f>K6/E6</f>
        <v>119.60000000000001</v>
      </c>
      <c r="M6" s="14"/>
      <c r="N6" s="14"/>
    </row>
    <row r="7" spans="1:14" s="25" customFormat="1" ht="18" customHeight="1">
      <c r="A7" s="22">
        <v>4</v>
      </c>
      <c r="B7" s="23" t="s">
        <v>18</v>
      </c>
      <c r="C7" s="23" t="s">
        <v>13</v>
      </c>
      <c r="D7" s="23" t="s">
        <v>14</v>
      </c>
      <c r="E7" s="10">
        <v>10</v>
      </c>
      <c r="F7" s="24">
        <v>10</v>
      </c>
      <c r="G7" s="11">
        <v>52.2</v>
      </c>
      <c r="H7" s="11">
        <v>522</v>
      </c>
      <c r="I7" s="8">
        <v>4</v>
      </c>
      <c r="J7" s="12">
        <f t="shared" si="0"/>
        <v>20.88</v>
      </c>
      <c r="K7" s="12">
        <f t="shared" si="1"/>
        <v>542.88</v>
      </c>
      <c r="L7" s="13"/>
      <c r="M7" s="13"/>
      <c r="N7" s="13"/>
    </row>
    <row r="8" spans="1:14" s="25" customFormat="1" ht="18" customHeight="1">
      <c r="A8" s="22">
        <v>5</v>
      </c>
      <c r="B8" s="23" t="s">
        <v>19</v>
      </c>
      <c r="C8" s="23" t="s">
        <v>13</v>
      </c>
      <c r="D8" s="23" t="s">
        <v>14</v>
      </c>
      <c r="E8" s="10">
        <v>1</v>
      </c>
      <c r="F8" s="24">
        <v>1</v>
      </c>
      <c r="G8" s="11">
        <v>241.2</v>
      </c>
      <c r="H8" s="11">
        <v>241.2</v>
      </c>
      <c r="I8" s="8">
        <v>4</v>
      </c>
      <c r="J8" s="12">
        <f t="shared" si="0"/>
        <v>9.648</v>
      </c>
      <c r="K8" s="12">
        <f t="shared" si="1"/>
        <v>250.84799999999998</v>
      </c>
      <c r="L8" s="13"/>
      <c r="M8" s="14"/>
      <c r="N8" s="14"/>
    </row>
    <row r="9" spans="1:14" s="25" customFormat="1" ht="18" customHeight="1">
      <c r="A9" s="22">
        <v>6</v>
      </c>
      <c r="B9" s="23" t="s">
        <v>20</v>
      </c>
      <c r="C9" s="23" t="s">
        <v>13</v>
      </c>
      <c r="D9" s="23" t="s">
        <v>14</v>
      </c>
      <c r="E9" s="10">
        <v>1</v>
      </c>
      <c r="F9" s="24">
        <v>1</v>
      </c>
      <c r="G9" s="11">
        <v>675</v>
      </c>
      <c r="H9" s="11">
        <v>675</v>
      </c>
      <c r="I9" s="8">
        <v>4</v>
      </c>
      <c r="J9" s="12">
        <f t="shared" si="0"/>
        <v>27</v>
      </c>
      <c r="K9" s="12">
        <f t="shared" si="1"/>
        <v>702</v>
      </c>
      <c r="L9" s="13"/>
      <c r="M9" s="13"/>
      <c r="N9" s="13"/>
    </row>
    <row r="10" spans="1:14" s="25" customFormat="1" ht="18" customHeight="1">
      <c r="A10" s="22">
        <v>7</v>
      </c>
      <c r="B10" s="23" t="s">
        <v>21</v>
      </c>
      <c r="C10" s="23" t="s">
        <v>13</v>
      </c>
      <c r="D10" s="23" t="s">
        <v>14</v>
      </c>
      <c r="E10" s="10">
        <v>1</v>
      </c>
      <c r="F10" s="24">
        <v>1</v>
      </c>
      <c r="G10" s="11">
        <v>900</v>
      </c>
      <c r="H10" s="11">
        <v>900</v>
      </c>
      <c r="I10" s="8">
        <v>4</v>
      </c>
      <c r="J10" s="12">
        <f t="shared" si="0"/>
        <v>36</v>
      </c>
      <c r="K10" s="12">
        <f t="shared" si="1"/>
        <v>936</v>
      </c>
      <c r="L10" s="13"/>
      <c r="M10" s="13"/>
      <c r="N10" s="13"/>
    </row>
    <row r="11" spans="1:14" s="25" customFormat="1" ht="18" customHeight="1">
      <c r="A11" s="22">
        <v>8</v>
      </c>
      <c r="B11" s="23" t="s">
        <v>22</v>
      </c>
      <c r="C11" s="23" t="s">
        <v>13</v>
      </c>
      <c r="D11" s="23" t="s">
        <v>14</v>
      </c>
      <c r="E11" s="10">
        <v>1</v>
      </c>
      <c r="F11" s="24">
        <v>3</v>
      </c>
      <c r="G11" s="11">
        <v>243.2</v>
      </c>
      <c r="H11" s="11">
        <v>243.2</v>
      </c>
      <c r="I11" s="8">
        <v>4</v>
      </c>
      <c r="J11" s="12">
        <f t="shared" si="0"/>
        <v>9.728</v>
      </c>
      <c r="K11" s="12">
        <f t="shared" si="1"/>
        <v>252.928</v>
      </c>
      <c r="L11" s="13"/>
      <c r="M11" s="13"/>
      <c r="N11" s="13"/>
    </row>
    <row r="12" spans="1:14" s="25" customFormat="1" ht="18" customHeight="1">
      <c r="A12" s="22">
        <v>9</v>
      </c>
      <c r="B12" s="23" t="s">
        <v>23</v>
      </c>
      <c r="C12" s="23" t="s">
        <v>13</v>
      </c>
      <c r="D12" s="23" t="s">
        <v>14</v>
      </c>
      <c r="E12" s="10">
        <v>1</v>
      </c>
      <c r="F12" s="24">
        <v>3</v>
      </c>
      <c r="G12" s="11">
        <v>194.75</v>
      </c>
      <c r="H12" s="11">
        <v>194.75</v>
      </c>
      <c r="I12" s="8">
        <v>4</v>
      </c>
      <c r="J12" s="12">
        <f t="shared" si="0"/>
        <v>7.79</v>
      </c>
      <c r="K12" s="12">
        <f t="shared" si="1"/>
        <v>202.54</v>
      </c>
      <c r="L12" s="13"/>
      <c r="M12" s="13"/>
      <c r="N12" s="13"/>
    </row>
    <row r="13" spans="1:14" s="25" customFormat="1" ht="18" customHeight="1">
      <c r="A13" s="22">
        <v>10</v>
      </c>
      <c r="B13" s="23" t="s">
        <v>24</v>
      </c>
      <c r="C13" s="23" t="s">
        <v>13</v>
      </c>
      <c r="D13" s="23" t="s">
        <v>14</v>
      </c>
      <c r="E13" s="10">
        <v>2</v>
      </c>
      <c r="F13" s="24">
        <v>2</v>
      </c>
      <c r="G13" s="11">
        <v>490</v>
      </c>
      <c r="H13" s="11">
        <f>G13*E13</f>
        <v>980</v>
      </c>
      <c r="I13" s="8" t="s">
        <v>17</v>
      </c>
      <c r="J13" s="12">
        <f t="shared" si="0"/>
        <v>39.2</v>
      </c>
      <c r="K13" s="12">
        <f t="shared" si="1"/>
        <v>1019.2</v>
      </c>
      <c r="L13" s="13">
        <f>K13/E13</f>
        <v>509.6</v>
      </c>
      <c r="M13" s="13"/>
      <c r="N13" s="13"/>
    </row>
    <row r="14" spans="1:14" s="25" customFormat="1" ht="18" customHeight="1">
      <c r="A14" s="22">
        <v>11</v>
      </c>
      <c r="B14" s="23" t="s">
        <v>25</v>
      </c>
      <c r="C14" s="23" t="s">
        <v>13</v>
      </c>
      <c r="D14" s="23" t="s">
        <v>14</v>
      </c>
      <c r="E14" s="10">
        <v>1</v>
      </c>
      <c r="F14" s="24">
        <v>1</v>
      </c>
      <c r="G14" s="11">
        <v>723</v>
      </c>
      <c r="H14" s="11">
        <v>723</v>
      </c>
      <c r="I14" s="8">
        <v>4</v>
      </c>
      <c r="J14" s="12">
        <f t="shared" si="0"/>
        <v>28.92</v>
      </c>
      <c r="K14" s="12">
        <f t="shared" si="1"/>
        <v>751.92</v>
      </c>
      <c r="L14" s="13"/>
      <c r="M14" s="13"/>
      <c r="N14" s="13"/>
    </row>
    <row r="15" spans="1:14" s="25" customFormat="1" ht="18" customHeight="1">
      <c r="A15" s="22">
        <v>12</v>
      </c>
      <c r="B15" s="23" t="s">
        <v>26</v>
      </c>
      <c r="C15" s="23" t="s">
        <v>13</v>
      </c>
      <c r="D15" s="23" t="s">
        <v>14</v>
      </c>
      <c r="E15" s="10">
        <v>1</v>
      </c>
      <c r="F15" s="24">
        <v>1</v>
      </c>
      <c r="G15" s="11">
        <v>405</v>
      </c>
      <c r="H15" s="11">
        <v>405</v>
      </c>
      <c r="I15" s="8">
        <v>4</v>
      </c>
      <c r="J15" s="12">
        <f t="shared" si="0"/>
        <v>16.2</v>
      </c>
      <c r="K15" s="12">
        <f t="shared" si="1"/>
        <v>421.2</v>
      </c>
      <c r="L15" s="13"/>
      <c r="M15" s="13"/>
      <c r="N15" s="13"/>
    </row>
    <row r="16" spans="1:14" s="25" customFormat="1" ht="18" customHeight="1">
      <c r="A16" s="22">
        <v>13</v>
      </c>
      <c r="B16" s="23" t="s">
        <v>27</v>
      </c>
      <c r="C16" s="23" t="s">
        <v>13</v>
      </c>
      <c r="D16" s="23" t="s">
        <v>14</v>
      </c>
      <c r="E16" s="10">
        <v>5</v>
      </c>
      <c r="F16" s="24">
        <v>6</v>
      </c>
      <c r="G16" s="11">
        <v>45</v>
      </c>
      <c r="H16" s="11">
        <f>G16*E16</f>
        <v>225</v>
      </c>
      <c r="I16" s="8" t="s">
        <v>17</v>
      </c>
      <c r="J16" s="12">
        <f t="shared" si="0"/>
        <v>9</v>
      </c>
      <c r="K16" s="12">
        <f t="shared" si="1"/>
        <v>234</v>
      </c>
      <c r="L16" s="13">
        <f>K16/E16</f>
        <v>46.8</v>
      </c>
      <c r="M16" s="13"/>
      <c r="N16" s="13"/>
    </row>
    <row r="17" spans="1:14" s="25" customFormat="1" ht="18" customHeight="1">
      <c r="A17" s="22">
        <v>14</v>
      </c>
      <c r="B17" s="23" t="s">
        <v>28</v>
      </c>
      <c r="C17" s="23" t="s">
        <v>13</v>
      </c>
      <c r="D17" s="23" t="s">
        <v>14</v>
      </c>
      <c r="E17" s="10">
        <v>1</v>
      </c>
      <c r="F17" s="24">
        <v>1</v>
      </c>
      <c r="G17" s="11">
        <v>65</v>
      </c>
      <c r="H17" s="11">
        <f>G17*E17</f>
        <v>65</v>
      </c>
      <c r="I17" s="8" t="s">
        <v>17</v>
      </c>
      <c r="J17" s="12">
        <f t="shared" si="0"/>
        <v>2.6</v>
      </c>
      <c r="K17" s="12">
        <f t="shared" si="1"/>
        <v>67.6</v>
      </c>
      <c r="L17" s="13">
        <f>K17/E17</f>
        <v>67.6</v>
      </c>
      <c r="M17" s="13"/>
      <c r="N17" s="13"/>
    </row>
    <row r="18" spans="1:14" s="25" customFormat="1" ht="18" customHeight="1">
      <c r="A18" s="22">
        <v>15</v>
      </c>
      <c r="B18" s="23" t="s">
        <v>29</v>
      </c>
      <c r="C18" s="23" t="s">
        <v>13</v>
      </c>
      <c r="D18" s="23" t="s">
        <v>14</v>
      </c>
      <c r="E18" s="10">
        <v>5</v>
      </c>
      <c r="F18" s="24">
        <v>5</v>
      </c>
      <c r="G18" s="11">
        <v>70</v>
      </c>
      <c r="H18" s="11">
        <v>350</v>
      </c>
      <c r="I18" s="8">
        <v>4</v>
      </c>
      <c r="J18" s="12">
        <f t="shared" si="0"/>
        <v>14</v>
      </c>
      <c r="K18" s="12">
        <f t="shared" si="1"/>
        <v>364</v>
      </c>
      <c r="L18" s="13"/>
      <c r="M18" s="13"/>
      <c r="N18" s="13"/>
    </row>
    <row r="19" spans="1:14" s="25" customFormat="1" ht="18" customHeight="1">
      <c r="A19" s="22">
        <v>16</v>
      </c>
      <c r="B19" s="23" t="s">
        <v>30</v>
      </c>
      <c r="C19" s="23" t="s">
        <v>13</v>
      </c>
      <c r="D19" s="23" t="s">
        <v>14</v>
      </c>
      <c r="E19" s="10">
        <v>1</v>
      </c>
      <c r="F19" s="24">
        <v>1</v>
      </c>
      <c r="G19" s="11">
        <v>990</v>
      </c>
      <c r="H19" s="11">
        <v>990</v>
      </c>
      <c r="I19" s="8">
        <v>4</v>
      </c>
      <c r="J19" s="12">
        <f t="shared" si="0"/>
        <v>39.6</v>
      </c>
      <c r="K19" s="12">
        <f t="shared" si="1"/>
        <v>1029.6</v>
      </c>
      <c r="L19" s="13"/>
      <c r="M19" s="13"/>
      <c r="N19" s="13"/>
    </row>
    <row r="20" spans="1:14" s="25" customFormat="1" ht="18" customHeight="1">
      <c r="A20" s="22">
        <v>17</v>
      </c>
      <c r="B20" s="23" t="s">
        <v>31</v>
      </c>
      <c r="C20" s="23" t="s">
        <v>13</v>
      </c>
      <c r="D20" s="23" t="s">
        <v>14</v>
      </c>
      <c r="E20" s="10">
        <v>2</v>
      </c>
      <c r="F20" s="24">
        <v>2</v>
      </c>
      <c r="G20" s="11">
        <v>200</v>
      </c>
      <c r="H20" s="11">
        <v>400</v>
      </c>
      <c r="I20" s="8">
        <v>4</v>
      </c>
      <c r="J20" s="12">
        <f t="shared" si="0"/>
        <v>16</v>
      </c>
      <c r="K20" s="12">
        <f t="shared" si="1"/>
        <v>416</v>
      </c>
      <c r="L20" s="13"/>
      <c r="M20" s="13"/>
      <c r="N20" s="13"/>
    </row>
    <row r="21" spans="1:14" s="25" customFormat="1" ht="18" customHeight="1">
      <c r="A21" s="22">
        <v>18</v>
      </c>
      <c r="B21" s="23" t="s">
        <v>32</v>
      </c>
      <c r="C21" s="23" t="s">
        <v>13</v>
      </c>
      <c r="D21" s="23" t="s">
        <v>14</v>
      </c>
      <c r="E21" s="10">
        <v>1</v>
      </c>
      <c r="F21" s="24">
        <v>1</v>
      </c>
      <c r="G21" s="11">
        <v>301.5</v>
      </c>
      <c r="H21" s="11">
        <v>301.5</v>
      </c>
      <c r="I21" s="8">
        <v>4</v>
      </c>
      <c r="J21" s="12">
        <f t="shared" si="0"/>
        <v>12.06</v>
      </c>
      <c r="K21" s="12">
        <f t="shared" si="1"/>
        <v>313.56</v>
      </c>
      <c r="L21" s="13"/>
      <c r="M21" s="13"/>
      <c r="N21" s="13"/>
    </row>
    <row r="22" spans="1:14" s="25" customFormat="1" ht="18" customHeight="1">
      <c r="A22" s="22">
        <v>19</v>
      </c>
      <c r="B22" s="23" t="s">
        <v>33</v>
      </c>
      <c r="C22" s="23" t="s">
        <v>13</v>
      </c>
      <c r="D22" s="23" t="s">
        <v>14</v>
      </c>
      <c r="E22" s="10">
        <v>1</v>
      </c>
      <c r="F22" s="24">
        <v>1</v>
      </c>
      <c r="G22" s="11">
        <v>4500</v>
      </c>
      <c r="H22" s="11">
        <f>G22*E22</f>
        <v>4500</v>
      </c>
      <c r="I22" s="8" t="s">
        <v>17</v>
      </c>
      <c r="J22" s="12">
        <f t="shared" si="0"/>
        <v>180</v>
      </c>
      <c r="K22" s="12">
        <f t="shared" si="1"/>
        <v>4680</v>
      </c>
      <c r="L22" s="13">
        <f>K22/E22</f>
        <v>4680</v>
      </c>
      <c r="M22" s="13"/>
      <c r="N22" s="13"/>
    </row>
    <row r="23" spans="1:14" s="25" customFormat="1" ht="18" customHeight="1">
      <c r="A23" s="22">
        <v>20</v>
      </c>
      <c r="B23" s="23" t="s">
        <v>34</v>
      </c>
      <c r="C23" s="23" t="s">
        <v>13</v>
      </c>
      <c r="D23" s="23" t="s">
        <v>14</v>
      </c>
      <c r="E23" s="10">
        <v>2</v>
      </c>
      <c r="F23" s="24">
        <v>2</v>
      </c>
      <c r="G23" s="11">
        <v>1400</v>
      </c>
      <c r="H23" s="11">
        <v>2800</v>
      </c>
      <c r="I23" s="8">
        <v>4</v>
      </c>
      <c r="J23" s="12">
        <f t="shared" si="0"/>
        <v>112</v>
      </c>
      <c r="K23" s="12">
        <f t="shared" si="1"/>
        <v>2912</v>
      </c>
      <c r="L23" s="13"/>
      <c r="M23" s="13"/>
      <c r="N23" s="13"/>
    </row>
    <row r="24" spans="1:14" s="25" customFormat="1" ht="18" customHeight="1">
      <c r="A24" s="22">
        <v>21</v>
      </c>
      <c r="B24" s="23" t="s">
        <v>35</v>
      </c>
      <c r="C24" s="23" t="s">
        <v>13</v>
      </c>
      <c r="D24" s="23" t="s">
        <v>14</v>
      </c>
      <c r="E24" s="10">
        <v>2</v>
      </c>
      <c r="F24" s="24">
        <v>2</v>
      </c>
      <c r="G24" s="11">
        <v>1020</v>
      </c>
      <c r="H24" s="11">
        <f>G24*E24</f>
        <v>2040</v>
      </c>
      <c r="I24" s="8" t="s">
        <v>17</v>
      </c>
      <c r="J24" s="12">
        <f t="shared" si="0"/>
        <v>81.60000000000001</v>
      </c>
      <c r="K24" s="12">
        <f t="shared" si="1"/>
        <v>2121.6</v>
      </c>
      <c r="L24" s="13">
        <f>K24/E24</f>
        <v>1060.8</v>
      </c>
      <c r="M24" s="16"/>
      <c r="N24" s="16"/>
    </row>
    <row r="25" spans="1:14" s="25" customFormat="1" ht="18" customHeight="1">
      <c r="A25" s="22">
        <v>22</v>
      </c>
      <c r="B25" s="23" t="s">
        <v>36</v>
      </c>
      <c r="C25" s="23" t="s">
        <v>13</v>
      </c>
      <c r="D25" s="23" t="s">
        <v>14</v>
      </c>
      <c r="E25" s="10">
        <v>2</v>
      </c>
      <c r="F25" s="24">
        <v>2</v>
      </c>
      <c r="G25" s="11">
        <v>1130</v>
      </c>
      <c r="H25" s="11">
        <v>2260</v>
      </c>
      <c r="I25" s="8">
        <v>4</v>
      </c>
      <c r="J25" s="12">
        <f t="shared" si="0"/>
        <v>90.4</v>
      </c>
      <c r="K25" s="12">
        <f t="shared" si="1"/>
        <v>2350.4</v>
      </c>
      <c r="L25" s="13"/>
      <c r="M25" s="13"/>
      <c r="N25" s="13"/>
    </row>
    <row r="26" spans="1:14" s="25" customFormat="1" ht="18" customHeight="1">
      <c r="A26" s="22">
        <v>23</v>
      </c>
      <c r="B26" s="23" t="s">
        <v>37</v>
      </c>
      <c r="C26" s="23" t="s">
        <v>13</v>
      </c>
      <c r="D26" s="23" t="s">
        <v>14</v>
      </c>
      <c r="E26" s="10">
        <v>6</v>
      </c>
      <c r="F26" s="24">
        <v>6</v>
      </c>
      <c r="G26" s="11">
        <v>70</v>
      </c>
      <c r="H26" s="11">
        <f>G26*E26</f>
        <v>420</v>
      </c>
      <c r="I26" s="8" t="s">
        <v>17</v>
      </c>
      <c r="J26" s="12">
        <f t="shared" si="0"/>
        <v>16.8</v>
      </c>
      <c r="K26" s="12">
        <f t="shared" si="1"/>
        <v>436.8</v>
      </c>
      <c r="L26" s="13">
        <f>K26/E26</f>
        <v>72.8</v>
      </c>
      <c r="M26" s="13"/>
      <c r="N26" s="13"/>
    </row>
    <row r="27" spans="1:14" s="25" customFormat="1" ht="18" customHeight="1">
      <c r="A27" s="22">
        <v>24</v>
      </c>
      <c r="B27" s="23" t="s">
        <v>38</v>
      </c>
      <c r="C27" s="23" t="s">
        <v>13</v>
      </c>
      <c r="D27" s="23" t="s">
        <v>14</v>
      </c>
      <c r="E27" s="10">
        <v>3</v>
      </c>
      <c r="F27" s="24">
        <v>3</v>
      </c>
      <c r="G27" s="11">
        <v>790</v>
      </c>
      <c r="H27" s="11">
        <f>G27*E27</f>
        <v>2370</v>
      </c>
      <c r="I27" s="8" t="s">
        <v>17</v>
      </c>
      <c r="J27" s="12">
        <f t="shared" si="0"/>
        <v>94.8</v>
      </c>
      <c r="K27" s="12">
        <f t="shared" si="1"/>
        <v>2464.8</v>
      </c>
      <c r="L27" s="13">
        <f>K27/E27</f>
        <v>821.6</v>
      </c>
      <c r="M27" s="13"/>
      <c r="N27" s="13"/>
    </row>
    <row r="28" spans="1:14" s="25" customFormat="1" ht="18" customHeight="1">
      <c r="A28" s="22">
        <v>25</v>
      </c>
      <c r="B28" s="23" t="s">
        <v>39</v>
      </c>
      <c r="C28" s="23" t="s">
        <v>13</v>
      </c>
      <c r="D28" s="23" t="s">
        <v>14</v>
      </c>
      <c r="E28" s="10">
        <v>1</v>
      </c>
      <c r="F28" s="24">
        <v>1</v>
      </c>
      <c r="G28" s="11">
        <v>1415.5</v>
      </c>
      <c r="H28" s="11">
        <v>1415.5</v>
      </c>
      <c r="I28" s="8">
        <v>4</v>
      </c>
      <c r="J28" s="12">
        <f t="shared" si="0"/>
        <v>56.620000000000005</v>
      </c>
      <c r="K28" s="12">
        <f t="shared" si="1"/>
        <v>1472.12</v>
      </c>
      <c r="L28" s="13"/>
      <c r="M28" s="13"/>
      <c r="N28" s="13"/>
    </row>
    <row r="29" spans="1:14" s="25" customFormat="1" ht="18" customHeight="1">
      <c r="A29" s="22">
        <v>26</v>
      </c>
      <c r="B29" s="23" t="s">
        <v>40</v>
      </c>
      <c r="C29" s="23" t="s">
        <v>13</v>
      </c>
      <c r="D29" s="23" t="s">
        <v>14</v>
      </c>
      <c r="E29" s="10">
        <v>1</v>
      </c>
      <c r="F29" s="24">
        <v>1</v>
      </c>
      <c r="G29" s="11">
        <v>1160</v>
      </c>
      <c r="H29" s="11">
        <v>1160</v>
      </c>
      <c r="I29" s="8">
        <v>4</v>
      </c>
      <c r="J29" s="12">
        <f t="shared" si="0"/>
        <v>46.4</v>
      </c>
      <c r="K29" s="12">
        <f t="shared" si="1"/>
        <v>1206.4</v>
      </c>
      <c r="L29" s="13"/>
      <c r="M29" s="13"/>
      <c r="N29" s="13"/>
    </row>
    <row r="30" spans="1:14" s="25" customFormat="1" ht="18" customHeight="1">
      <c r="A30" s="22">
        <v>27</v>
      </c>
      <c r="B30" s="23" t="s">
        <v>41</v>
      </c>
      <c r="C30" s="23" t="s">
        <v>13</v>
      </c>
      <c r="D30" s="23" t="s">
        <v>14</v>
      </c>
      <c r="E30" s="10">
        <v>11</v>
      </c>
      <c r="F30" s="24">
        <v>11</v>
      </c>
      <c r="G30" s="11">
        <v>187</v>
      </c>
      <c r="H30" s="11">
        <f>G30*E30</f>
        <v>2057</v>
      </c>
      <c r="I30" s="8" t="s">
        <v>17</v>
      </c>
      <c r="J30" s="12">
        <f t="shared" si="0"/>
        <v>82.28</v>
      </c>
      <c r="K30" s="12">
        <f t="shared" si="1"/>
        <v>2139.28</v>
      </c>
      <c r="L30" s="13">
        <f>K30/E30</f>
        <v>194.48000000000002</v>
      </c>
      <c r="M30" s="13"/>
      <c r="N30" s="13"/>
    </row>
    <row r="31" spans="1:14" s="25" customFormat="1" ht="18" customHeight="1">
      <c r="A31" s="22">
        <v>28</v>
      </c>
      <c r="B31" s="23" t="s">
        <v>42</v>
      </c>
      <c r="C31" s="23" t="s">
        <v>13</v>
      </c>
      <c r="D31" s="23" t="s">
        <v>14</v>
      </c>
      <c r="E31" s="10">
        <v>7</v>
      </c>
      <c r="F31" s="24">
        <v>7</v>
      </c>
      <c r="G31" s="11">
        <v>169</v>
      </c>
      <c r="H31" s="11">
        <f>G31*E31</f>
        <v>1183</v>
      </c>
      <c r="I31" s="8" t="s">
        <v>17</v>
      </c>
      <c r="J31" s="12">
        <f t="shared" si="0"/>
        <v>47.32</v>
      </c>
      <c r="K31" s="12">
        <f t="shared" si="1"/>
        <v>1230.32</v>
      </c>
      <c r="L31" s="13">
        <f>K31/E31</f>
        <v>175.76</v>
      </c>
      <c r="M31" s="13"/>
      <c r="N31" s="13"/>
    </row>
    <row r="32" spans="1:14" s="25" customFormat="1" ht="18" customHeight="1">
      <c r="A32" s="22">
        <v>29</v>
      </c>
      <c r="B32" s="23" t="s">
        <v>43</v>
      </c>
      <c r="C32" s="23" t="s">
        <v>13</v>
      </c>
      <c r="D32" s="23" t="s">
        <v>14</v>
      </c>
      <c r="E32" s="10">
        <v>1</v>
      </c>
      <c r="F32" s="24">
        <v>1</v>
      </c>
      <c r="G32" s="11">
        <v>416</v>
      </c>
      <c r="H32" s="11">
        <v>416</v>
      </c>
      <c r="I32" s="8">
        <v>4</v>
      </c>
      <c r="J32" s="12">
        <f t="shared" si="0"/>
        <v>16.64</v>
      </c>
      <c r="K32" s="12">
        <f t="shared" si="1"/>
        <v>432.64</v>
      </c>
      <c r="L32" s="13"/>
      <c r="M32" s="13"/>
      <c r="N32" s="13"/>
    </row>
    <row r="33" spans="1:14" s="25" customFormat="1" ht="18" customHeight="1">
      <c r="A33" s="22">
        <v>30</v>
      </c>
      <c r="B33" s="23" t="s">
        <v>44</v>
      </c>
      <c r="C33" s="23" t="s">
        <v>13</v>
      </c>
      <c r="D33" s="23" t="s">
        <v>14</v>
      </c>
      <c r="E33" s="10">
        <v>1</v>
      </c>
      <c r="F33" s="24">
        <v>1</v>
      </c>
      <c r="G33" s="11">
        <v>855</v>
      </c>
      <c r="H33" s="11">
        <v>855</v>
      </c>
      <c r="I33" s="8">
        <v>4</v>
      </c>
      <c r="J33" s="12">
        <f t="shared" si="0"/>
        <v>34.2</v>
      </c>
      <c r="K33" s="12">
        <f t="shared" si="1"/>
        <v>889.2</v>
      </c>
      <c r="L33" s="13"/>
      <c r="M33" s="13"/>
      <c r="N33" s="13"/>
    </row>
    <row r="34" spans="1:14" s="25" customFormat="1" ht="18" customHeight="1">
      <c r="A34" s="22">
        <v>31</v>
      </c>
      <c r="B34" s="23" t="s">
        <v>45</v>
      </c>
      <c r="C34" s="23" t="s">
        <v>13</v>
      </c>
      <c r="D34" s="23" t="s">
        <v>14</v>
      </c>
      <c r="E34" s="10">
        <v>1</v>
      </c>
      <c r="F34" s="24">
        <v>1</v>
      </c>
      <c r="G34" s="11">
        <v>160</v>
      </c>
      <c r="H34" s="11">
        <v>160</v>
      </c>
      <c r="I34" s="8">
        <v>4</v>
      </c>
      <c r="J34" s="12">
        <f t="shared" si="0"/>
        <v>6.4</v>
      </c>
      <c r="K34" s="12">
        <f t="shared" si="1"/>
        <v>166.4</v>
      </c>
      <c r="L34" s="13"/>
      <c r="M34" s="13"/>
      <c r="N34" s="13"/>
    </row>
    <row r="35" spans="1:14" s="25" customFormat="1" ht="18" customHeight="1">
      <c r="A35" s="22">
        <v>32</v>
      </c>
      <c r="B35" s="23" t="s">
        <v>46</v>
      </c>
      <c r="C35" s="23" t="s">
        <v>13</v>
      </c>
      <c r="D35" s="23" t="s">
        <v>14</v>
      </c>
      <c r="E35" s="10">
        <v>1</v>
      </c>
      <c r="F35" s="24">
        <v>1</v>
      </c>
      <c r="G35" s="11">
        <v>1950</v>
      </c>
      <c r="H35" s="11">
        <v>1950</v>
      </c>
      <c r="I35" s="8">
        <v>4</v>
      </c>
      <c r="J35" s="12">
        <f t="shared" si="0"/>
        <v>78</v>
      </c>
      <c r="K35" s="12">
        <f t="shared" si="1"/>
        <v>2028</v>
      </c>
      <c r="L35" s="13"/>
      <c r="M35" s="13"/>
      <c r="N35" s="13"/>
    </row>
    <row r="36" spans="1:14" s="25" customFormat="1" ht="18" customHeight="1">
      <c r="A36" s="22">
        <v>33</v>
      </c>
      <c r="B36" s="23" t="s">
        <v>47</v>
      </c>
      <c r="C36" s="23" t="s">
        <v>13</v>
      </c>
      <c r="D36" s="23" t="s">
        <v>14</v>
      </c>
      <c r="E36" s="10">
        <v>6</v>
      </c>
      <c r="F36" s="24">
        <v>7</v>
      </c>
      <c r="G36" s="11">
        <v>530</v>
      </c>
      <c r="H36" s="11">
        <f>G36*E36</f>
        <v>3180</v>
      </c>
      <c r="I36" s="8" t="s">
        <v>17</v>
      </c>
      <c r="J36" s="12">
        <f t="shared" si="0"/>
        <v>127.2</v>
      </c>
      <c r="K36" s="12">
        <f t="shared" si="1"/>
        <v>3307.2</v>
      </c>
      <c r="L36" s="13">
        <f>K36/E36</f>
        <v>551.1999999999999</v>
      </c>
      <c r="M36" s="13"/>
      <c r="N36" s="13"/>
    </row>
    <row r="37" spans="1:14" s="25" customFormat="1" ht="18" customHeight="1">
      <c r="A37" s="22">
        <v>34</v>
      </c>
      <c r="B37" s="23" t="s">
        <v>48</v>
      </c>
      <c r="C37" s="23" t="s">
        <v>13</v>
      </c>
      <c r="D37" s="23" t="s">
        <v>14</v>
      </c>
      <c r="E37" s="10">
        <v>1</v>
      </c>
      <c r="F37" s="24">
        <v>1</v>
      </c>
      <c r="G37" s="11">
        <v>700</v>
      </c>
      <c r="H37" s="11">
        <v>700</v>
      </c>
      <c r="I37" s="8">
        <v>4</v>
      </c>
      <c r="J37" s="12">
        <f t="shared" si="0"/>
        <v>28</v>
      </c>
      <c r="K37" s="12">
        <f t="shared" si="1"/>
        <v>728</v>
      </c>
      <c r="L37" s="13"/>
      <c r="M37" s="13"/>
      <c r="N37" s="13"/>
    </row>
    <row r="38" spans="1:14" s="25" customFormat="1" ht="18" customHeight="1">
      <c r="A38" s="22">
        <v>35</v>
      </c>
      <c r="B38" s="23" t="s">
        <v>49</v>
      </c>
      <c r="C38" s="23" t="s">
        <v>13</v>
      </c>
      <c r="D38" s="23" t="s">
        <v>14</v>
      </c>
      <c r="E38" s="10">
        <v>2</v>
      </c>
      <c r="F38" s="24">
        <v>2</v>
      </c>
      <c r="G38" s="11">
        <v>433</v>
      </c>
      <c r="H38" s="11">
        <f>G38*E38</f>
        <v>866</v>
      </c>
      <c r="I38" s="8" t="s">
        <v>17</v>
      </c>
      <c r="J38" s="12">
        <f t="shared" si="0"/>
        <v>34.64</v>
      </c>
      <c r="K38" s="12">
        <f t="shared" si="1"/>
        <v>900.64</v>
      </c>
      <c r="L38" s="13">
        <f>K38/E38</f>
        <v>450.32</v>
      </c>
      <c r="M38" s="13"/>
      <c r="N38" s="13"/>
    </row>
    <row r="39" spans="1:11" s="13" customFormat="1" ht="18" customHeight="1">
      <c r="A39" s="8">
        <v>1</v>
      </c>
      <c r="B39" s="9" t="s">
        <v>50</v>
      </c>
      <c r="C39" s="9" t="s">
        <v>51</v>
      </c>
      <c r="D39" s="9" t="s">
        <v>14</v>
      </c>
      <c r="E39" s="10">
        <v>1</v>
      </c>
      <c r="F39" s="4">
        <v>1</v>
      </c>
      <c r="G39" s="11">
        <v>38.95</v>
      </c>
      <c r="H39" s="11">
        <v>38.95</v>
      </c>
      <c r="I39" s="8">
        <v>4</v>
      </c>
      <c r="J39" s="12">
        <f t="shared" si="0"/>
        <v>1.558</v>
      </c>
      <c r="K39" s="12">
        <f t="shared" si="1"/>
        <v>40.508</v>
      </c>
    </row>
    <row r="40" spans="1:11" s="13" customFormat="1" ht="18" customHeight="1">
      <c r="A40" s="8">
        <v>2</v>
      </c>
      <c r="B40" s="9" t="s">
        <v>52</v>
      </c>
      <c r="C40" s="9" t="s">
        <v>51</v>
      </c>
      <c r="D40" s="9" t="s">
        <v>14</v>
      </c>
      <c r="E40" s="10">
        <v>1</v>
      </c>
      <c r="F40" s="4">
        <v>1</v>
      </c>
      <c r="G40" s="11">
        <v>118.75</v>
      </c>
      <c r="H40" s="11">
        <v>118.75</v>
      </c>
      <c r="I40" s="8">
        <v>4</v>
      </c>
      <c r="J40" s="12">
        <f t="shared" si="0"/>
        <v>4.75</v>
      </c>
      <c r="K40" s="12">
        <f t="shared" si="1"/>
        <v>123.5</v>
      </c>
    </row>
    <row r="41" spans="1:11" s="25" customFormat="1" ht="18" customHeight="1">
      <c r="A41" s="22">
        <v>3</v>
      </c>
      <c r="B41" s="23" t="s">
        <v>53</v>
      </c>
      <c r="C41" s="23" t="s">
        <v>51</v>
      </c>
      <c r="D41" s="23" t="s">
        <v>14</v>
      </c>
      <c r="E41" s="26">
        <v>2</v>
      </c>
      <c r="F41" s="24">
        <v>28</v>
      </c>
      <c r="G41" s="27">
        <v>249</v>
      </c>
      <c r="H41" s="27">
        <v>498</v>
      </c>
      <c r="I41" s="22">
        <v>4</v>
      </c>
      <c r="J41" s="28">
        <f t="shared" si="0"/>
        <v>19.92</v>
      </c>
      <c r="K41" s="28">
        <f t="shared" si="1"/>
        <v>517.92</v>
      </c>
    </row>
    <row r="42" spans="1:12" s="25" customFormat="1" ht="18" customHeight="1">
      <c r="A42" s="22">
        <v>4</v>
      </c>
      <c r="B42" s="23" t="s">
        <v>54</v>
      </c>
      <c r="C42" s="23" t="s">
        <v>51</v>
      </c>
      <c r="D42" s="23" t="s">
        <v>14</v>
      </c>
      <c r="E42" s="26">
        <v>12</v>
      </c>
      <c r="F42" s="24">
        <v>12</v>
      </c>
      <c r="G42" s="27">
        <v>210</v>
      </c>
      <c r="H42" s="27">
        <f>G42*E42</f>
        <v>2520</v>
      </c>
      <c r="I42" s="22" t="s">
        <v>17</v>
      </c>
      <c r="J42" s="28">
        <f t="shared" si="0"/>
        <v>100.8</v>
      </c>
      <c r="K42" s="28">
        <f t="shared" si="1"/>
        <v>2620.8</v>
      </c>
      <c r="L42" s="25">
        <f>K42/E42</f>
        <v>218.4</v>
      </c>
    </row>
    <row r="43" spans="1:11" s="25" customFormat="1" ht="18" customHeight="1">
      <c r="A43" s="22">
        <v>5</v>
      </c>
      <c r="B43" s="23" t="s">
        <v>55</v>
      </c>
      <c r="C43" s="23" t="s">
        <v>51</v>
      </c>
      <c r="D43" s="23" t="s">
        <v>14</v>
      </c>
      <c r="E43" s="26">
        <v>1</v>
      </c>
      <c r="F43" s="24">
        <v>14</v>
      </c>
      <c r="G43" s="27">
        <v>99</v>
      </c>
      <c r="H43" s="27">
        <v>99</v>
      </c>
      <c r="I43" s="22">
        <v>4</v>
      </c>
      <c r="J43" s="28">
        <f t="shared" si="0"/>
        <v>3.96</v>
      </c>
      <c r="K43" s="28">
        <f t="shared" si="1"/>
        <v>102.96</v>
      </c>
    </row>
    <row r="44" spans="1:11" s="25" customFormat="1" ht="18" customHeight="1">
      <c r="A44" s="22">
        <v>6</v>
      </c>
      <c r="B44" s="23" t="s">
        <v>56</v>
      </c>
      <c r="C44" s="23" t="s">
        <v>51</v>
      </c>
      <c r="D44" s="23" t="s">
        <v>14</v>
      </c>
      <c r="E44" s="26">
        <v>1</v>
      </c>
      <c r="F44" s="24">
        <v>1</v>
      </c>
      <c r="G44" s="27">
        <v>84.55</v>
      </c>
      <c r="H44" s="27">
        <v>84.55</v>
      </c>
      <c r="I44" s="22">
        <v>4</v>
      </c>
      <c r="J44" s="28">
        <f t="shared" si="0"/>
        <v>3.382</v>
      </c>
      <c r="K44" s="28">
        <f t="shared" si="1"/>
        <v>87.932</v>
      </c>
    </row>
    <row r="45" spans="1:12" s="25" customFormat="1" ht="18" customHeight="1">
      <c r="A45" s="22">
        <v>7</v>
      </c>
      <c r="B45" s="23" t="s">
        <v>57</v>
      </c>
      <c r="C45" s="23" t="s">
        <v>51</v>
      </c>
      <c r="D45" s="23" t="s">
        <v>14</v>
      </c>
      <c r="E45" s="26">
        <v>1</v>
      </c>
      <c r="F45" s="24">
        <v>4</v>
      </c>
      <c r="G45" s="27">
        <v>250</v>
      </c>
      <c r="H45" s="27">
        <f>G45*E45</f>
        <v>250</v>
      </c>
      <c r="I45" s="22" t="s">
        <v>17</v>
      </c>
      <c r="J45" s="28">
        <f t="shared" si="0"/>
        <v>10</v>
      </c>
      <c r="K45" s="28">
        <f t="shared" si="1"/>
        <v>260</v>
      </c>
      <c r="L45" s="25">
        <f>K45/E45</f>
        <v>260</v>
      </c>
    </row>
    <row r="46" spans="1:11" s="25" customFormat="1" ht="18" customHeight="1">
      <c r="A46" s="22">
        <v>8</v>
      </c>
      <c r="B46" s="23" t="s">
        <v>58</v>
      </c>
      <c r="C46" s="23" t="s">
        <v>51</v>
      </c>
      <c r="D46" s="23" t="s">
        <v>14</v>
      </c>
      <c r="E46" s="26">
        <v>1</v>
      </c>
      <c r="F46" s="24">
        <v>1</v>
      </c>
      <c r="G46" s="27">
        <v>725</v>
      </c>
      <c r="H46" s="27">
        <v>725</v>
      </c>
      <c r="I46" s="22" t="s">
        <v>59</v>
      </c>
      <c r="J46" s="28">
        <f>H46*20%</f>
        <v>145</v>
      </c>
      <c r="K46" s="28">
        <f t="shared" si="1"/>
        <v>870</v>
      </c>
    </row>
    <row r="47" spans="1:12" s="25" customFormat="1" ht="18" customHeight="1">
      <c r="A47" s="22">
        <v>9</v>
      </c>
      <c r="B47" s="23" t="s">
        <v>60</v>
      </c>
      <c r="C47" s="23" t="s">
        <v>51</v>
      </c>
      <c r="D47" s="23" t="s">
        <v>14</v>
      </c>
      <c r="E47" s="26">
        <v>7</v>
      </c>
      <c r="F47" s="24">
        <v>7</v>
      </c>
      <c r="G47" s="27">
        <v>116</v>
      </c>
      <c r="H47" s="27">
        <f>G47*E47</f>
        <v>812</v>
      </c>
      <c r="I47" s="22" t="s">
        <v>17</v>
      </c>
      <c r="J47" s="28">
        <f aca="true" t="shared" si="2" ref="J47:J64">H47*4%</f>
        <v>32.480000000000004</v>
      </c>
      <c r="K47" s="28">
        <f t="shared" si="1"/>
        <v>844.48</v>
      </c>
      <c r="L47" s="25">
        <f>K47/E47</f>
        <v>120.64</v>
      </c>
    </row>
    <row r="48" spans="1:11" s="25" customFormat="1" ht="18" customHeight="1">
      <c r="A48" s="22">
        <v>10</v>
      </c>
      <c r="B48" s="23" t="s">
        <v>61</v>
      </c>
      <c r="C48" s="23" t="s">
        <v>51</v>
      </c>
      <c r="D48" s="23" t="s">
        <v>14</v>
      </c>
      <c r="E48" s="26">
        <v>1</v>
      </c>
      <c r="F48" s="24">
        <v>1</v>
      </c>
      <c r="G48" s="27">
        <v>170</v>
      </c>
      <c r="H48" s="27">
        <v>170</v>
      </c>
      <c r="I48" s="22">
        <v>4</v>
      </c>
      <c r="J48" s="28">
        <f t="shared" si="2"/>
        <v>6.8</v>
      </c>
      <c r="K48" s="28">
        <f t="shared" si="1"/>
        <v>176.8</v>
      </c>
    </row>
    <row r="49" spans="1:11" s="25" customFormat="1" ht="18" customHeight="1">
      <c r="A49" s="22">
        <v>11</v>
      </c>
      <c r="B49" s="23" t="s">
        <v>62</v>
      </c>
      <c r="C49" s="23" t="s">
        <v>51</v>
      </c>
      <c r="D49" s="23" t="s">
        <v>14</v>
      </c>
      <c r="E49" s="26">
        <v>1</v>
      </c>
      <c r="F49" s="24">
        <v>1</v>
      </c>
      <c r="G49" s="27">
        <v>57</v>
      </c>
      <c r="H49" s="27">
        <v>57</v>
      </c>
      <c r="I49" s="22">
        <v>4</v>
      </c>
      <c r="J49" s="28">
        <f t="shared" si="2"/>
        <v>2.2800000000000002</v>
      </c>
      <c r="K49" s="28">
        <f t="shared" si="1"/>
        <v>59.28</v>
      </c>
    </row>
    <row r="50" spans="1:11" s="25" customFormat="1" ht="18" customHeight="1">
      <c r="A50" s="22">
        <v>12</v>
      </c>
      <c r="B50" s="23" t="s">
        <v>63</v>
      </c>
      <c r="C50" s="23" t="s">
        <v>51</v>
      </c>
      <c r="D50" s="23" t="s">
        <v>14</v>
      </c>
      <c r="E50" s="26">
        <v>1</v>
      </c>
      <c r="F50" s="24">
        <v>1</v>
      </c>
      <c r="G50" s="27">
        <v>788.5</v>
      </c>
      <c r="H50" s="27">
        <v>788.5</v>
      </c>
      <c r="I50" s="22">
        <v>4</v>
      </c>
      <c r="J50" s="28">
        <f t="shared" si="2"/>
        <v>31.54</v>
      </c>
      <c r="K50" s="28">
        <f t="shared" si="1"/>
        <v>820.04</v>
      </c>
    </row>
    <row r="51" spans="1:11" s="25" customFormat="1" ht="18" customHeight="1">
      <c r="A51" s="22">
        <v>13</v>
      </c>
      <c r="B51" s="23" t="s">
        <v>64</v>
      </c>
      <c r="C51" s="23" t="s">
        <v>51</v>
      </c>
      <c r="D51" s="23" t="s">
        <v>14</v>
      </c>
      <c r="E51" s="26">
        <v>1</v>
      </c>
      <c r="F51" s="24">
        <v>1</v>
      </c>
      <c r="G51" s="27">
        <v>84.55</v>
      </c>
      <c r="H51" s="27">
        <v>84.55</v>
      </c>
      <c r="I51" s="22">
        <v>4</v>
      </c>
      <c r="J51" s="28">
        <f t="shared" si="2"/>
        <v>3.382</v>
      </c>
      <c r="K51" s="28">
        <f t="shared" si="1"/>
        <v>87.932</v>
      </c>
    </row>
    <row r="52" spans="1:11" s="25" customFormat="1" ht="18" customHeight="1">
      <c r="A52" s="22">
        <v>14</v>
      </c>
      <c r="B52" s="23" t="s">
        <v>65</v>
      </c>
      <c r="C52" s="23" t="s">
        <v>51</v>
      </c>
      <c r="D52" s="23" t="s">
        <v>14</v>
      </c>
      <c r="E52" s="26">
        <v>1</v>
      </c>
      <c r="F52" s="24">
        <v>1</v>
      </c>
      <c r="G52" s="27">
        <v>84.35</v>
      </c>
      <c r="H52" s="27">
        <v>84.35</v>
      </c>
      <c r="I52" s="22">
        <v>4</v>
      </c>
      <c r="J52" s="28">
        <f t="shared" si="2"/>
        <v>3.3739999999999997</v>
      </c>
      <c r="K52" s="28">
        <f t="shared" si="1"/>
        <v>87.72399999999999</v>
      </c>
    </row>
    <row r="53" spans="1:11" s="25" customFormat="1" ht="18" customHeight="1">
      <c r="A53" s="22">
        <v>15</v>
      </c>
      <c r="B53" s="23" t="s">
        <v>66</v>
      </c>
      <c r="C53" s="23" t="s">
        <v>51</v>
      </c>
      <c r="D53" s="23" t="s">
        <v>14</v>
      </c>
      <c r="E53" s="26">
        <v>1</v>
      </c>
      <c r="F53" s="24">
        <v>1</v>
      </c>
      <c r="G53" s="27">
        <v>1520</v>
      </c>
      <c r="H53" s="27">
        <v>1520</v>
      </c>
      <c r="I53" s="22">
        <v>4</v>
      </c>
      <c r="J53" s="28">
        <f t="shared" si="2"/>
        <v>60.800000000000004</v>
      </c>
      <c r="K53" s="28">
        <f t="shared" si="1"/>
        <v>1580.8</v>
      </c>
    </row>
    <row r="54" spans="1:12" s="25" customFormat="1" ht="18" customHeight="1">
      <c r="A54" s="22">
        <v>16</v>
      </c>
      <c r="B54" s="23" t="s">
        <v>67</v>
      </c>
      <c r="C54" s="23" t="s">
        <v>51</v>
      </c>
      <c r="D54" s="23" t="s">
        <v>14</v>
      </c>
      <c r="E54" s="26">
        <v>3</v>
      </c>
      <c r="F54" s="24">
        <v>3</v>
      </c>
      <c r="G54" s="27">
        <v>1399</v>
      </c>
      <c r="H54" s="27">
        <f>G54*E54</f>
        <v>4197</v>
      </c>
      <c r="I54" s="22" t="s">
        <v>17</v>
      </c>
      <c r="J54" s="28">
        <f t="shared" si="2"/>
        <v>167.88</v>
      </c>
      <c r="K54" s="28">
        <f t="shared" si="1"/>
        <v>4364.88</v>
      </c>
      <c r="L54" s="25">
        <f>K54/E54</f>
        <v>1454.96</v>
      </c>
    </row>
    <row r="55" spans="1:12" s="25" customFormat="1" ht="18" customHeight="1">
      <c r="A55" s="22">
        <v>17</v>
      </c>
      <c r="B55" s="23" t="s">
        <v>68</v>
      </c>
      <c r="C55" s="23" t="s">
        <v>51</v>
      </c>
      <c r="D55" s="23" t="s">
        <v>14</v>
      </c>
      <c r="E55" s="26">
        <v>1</v>
      </c>
      <c r="F55" s="24">
        <v>1</v>
      </c>
      <c r="G55" s="27">
        <v>130</v>
      </c>
      <c r="H55" s="27">
        <f>G55*E55</f>
        <v>130</v>
      </c>
      <c r="I55" s="22" t="s">
        <v>17</v>
      </c>
      <c r="J55" s="28">
        <f t="shared" si="2"/>
        <v>5.2</v>
      </c>
      <c r="K55" s="28">
        <f t="shared" si="1"/>
        <v>135.2</v>
      </c>
      <c r="L55" s="25">
        <f>K55/E55</f>
        <v>135.2</v>
      </c>
    </row>
    <row r="56" spans="1:11" s="25" customFormat="1" ht="18" customHeight="1">
      <c r="A56" s="22">
        <v>18</v>
      </c>
      <c r="B56" s="23" t="s">
        <v>69</v>
      </c>
      <c r="C56" s="23" t="s">
        <v>51</v>
      </c>
      <c r="D56" s="23" t="s">
        <v>14</v>
      </c>
      <c r="E56" s="26">
        <v>1</v>
      </c>
      <c r="F56" s="24">
        <v>1</v>
      </c>
      <c r="G56" s="27">
        <v>84.55</v>
      </c>
      <c r="H56" s="27">
        <v>84.55</v>
      </c>
      <c r="I56" s="22">
        <v>4</v>
      </c>
      <c r="J56" s="28">
        <f t="shared" si="2"/>
        <v>3.382</v>
      </c>
      <c r="K56" s="28">
        <f t="shared" si="1"/>
        <v>87.932</v>
      </c>
    </row>
    <row r="57" spans="1:11" s="25" customFormat="1" ht="18" customHeight="1">
      <c r="A57" s="22">
        <v>19</v>
      </c>
      <c r="B57" s="23" t="s">
        <v>70</v>
      </c>
      <c r="C57" s="23" t="s">
        <v>51</v>
      </c>
      <c r="D57" s="23" t="s">
        <v>14</v>
      </c>
      <c r="E57" s="26">
        <v>1</v>
      </c>
      <c r="F57" s="24">
        <v>5</v>
      </c>
      <c r="G57" s="27">
        <v>99</v>
      </c>
      <c r="H57" s="27">
        <v>99</v>
      </c>
      <c r="I57" s="22">
        <v>4</v>
      </c>
      <c r="J57" s="28">
        <f t="shared" si="2"/>
        <v>3.96</v>
      </c>
      <c r="K57" s="28">
        <f t="shared" si="1"/>
        <v>102.96</v>
      </c>
    </row>
    <row r="58" spans="1:11" s="13" customFormat="1" ht="18" customHeight="1">
      <c r="A58" s="8">
        <v>20</v>
      </c>
      <c r="B58" s="9" t="s">
        <v>71</v>
      </c>
      <c r="C58" s="9" t="s">
        <v>51</v>
      </c>
      <c r="D58" s="9" t="s">
        <v>14</v>
      </c>
      <c r="E58" s="10">
        <v>1</v>
      </c>
      <c r="F58" s="4">
        <v>1</v>
      </c>
      <c r="G58" s="11">
        <v>185.25</v>
      </c>
      <c r="H58" s="11">
        <v>185.25</v>
      </c>
      <c r="I58" s="8">
        <v>4</v>
      </c>
      <c r="J58" s="12">
        <f t="shared" si="2"/>
        <v>7.41</v>
      </c>
      <c r="K58" s="12">
        <f t="shared" si="1"/>
        <v>192.66</v>
      </c>
    </row>
    <row r="59" spans="1:11" s="13" customFormat="1" ht="18" customHeight="1">
      <c r="A59" s="8">
        <v>21</v>
      </c>
      <c r="B59" s="9" t="s">
        <v>72</v>
      </c>
      <c r="C59" s="9" t="s">
        <v>51</v>
      </c>
      <c r="D59" s="9" t="s">
        <v>14</v>
      </c>
      <c r="E59" s="10">
        <v>1</v>
      </c>
      <c r="F59" s="4">
        <v>3</v>
      </c>
      <c r="G59" s="11">
        <v>99</v>
      </c>
      <c r="H59" s="11">
        <v>99</v>
      </c>
      <c r="I59" s="8">
        <v>4</v>
      </c>
      <c r="J59" s="12">
        <f t="shared" si="2"/>
        <v>3.96</v>
      </c>
      <c r="K59" s="12">
        <f t="shared" si="1"/>
        <v>102.96</v>
      </c>
    </row>
    <row r="60" spans="1:11" s="13" customFormat="1" ht="18" customHeight="1">
      <c r="A60" s="8">
        <v>22</v>
      </c>
      <c r="B60" s="17" t="s">
        <v>73</v>
      </c>
      <c r="C60" s="17" t="s">
        <v>51</v>
      </c>
      <c r="D60" s="17" t="s">
        <v>14</v>
      </c>
      <c r="E60" s="18">
        <v>1</v>
      </c>
      <c r="F60" s="15">
        <v>7</v>
      </c>
      <c r="G60" s="11">
        <v>79</v>
      </c>
      <c r="H60" s="11">
        <v>79</v>
      </c>
      <c r="I60" s="8">
        <v>4</v>
      </c>
      <c r="J60" s="12">
        <f t="shared" si="2"/>
        <v>3.16</v>
      </c>
      <c r="K60" s="12">
        <f t="shared" si="1"/>
        <v>82.16</v>
      </c>
    </row>
    <row r="61" spans="1:11" s="13" customFormat="1" ht="18" customHeight="1">
      <c r="A61" s="8">
        <v>23</v>
      </c>
      <c r="B61" s="9" t="s">
        <v>74</v>
      </c>
      <c r="C61" s="9" t="s">
        <v>51</v>
      </c>
      <c r="D61" s="9" t="s">
        <v>14</v>
      </c>
      <c r="E61" s="10">
        <v>1</v>
      </c>
      <c r="F61" s="4">
        <v>1</v>
      </c>
      <c r="G61" s="11">
        <v>262.5</v>
      </c>
      <c r="H61" s="11">
        <v>262.5</v>
      </c>
      <c r="I61" s="8">
        <v>4</v>
      </c>
      <c r="J61" s="12">
        <f t="shared" si="2"/>
        <v>10.5</v>
      </c>
      <c r="K61" s="12">
        <f t="shared" si="1"/>
        <v>273</v>
      </c>
    </row>
    <row r="62" spans="1:11" s="13" customFormat="1" ht="18" customHeight="1">
      <c r="A62" s="8">
        <v>24</v>
      </c>
      <c r="B62" s="9" t="s">
        <v>75</v>
      </c>
      <c r="C62" s="9" t="s">
        <v>51</v>
      </c>
      <c r="D62" s="9" t="s">
        <v>14</v>
      </c>
      <c r="E62" s="10">
        <v>1</v>
      </c>
      <c r="F62" s="4">
        <v>3</v>
      </c>
      <c r="G62" s="11">
        <v>712.5</v>
      </c>
      <c r="H62" s="11">
        <v>712.5</v>
      </c>
      <c r="I62" s="8">
        <v>4</v>
      </c>
      <c r="J62" s="12">
        <f t="shared" si="2"/>
        <v>28.5</v>
      </c>
      <c r="K62" s="12">
        <f t="shared" si="1"/>
        <v>741</v>
      </c>
    </row>
    <row r="63" spans="1:11" s="13" customFormat="1" ht="18" customHeight="1">
      <c r="A63" s="8">
        <v>25</v>
      </c>
      <c r="B63" s="9" t="s">
        <v>76</v>
      </c>
      <c r="C63" s="9" t="s">
        <v>51</v>
      </c>
      <c r="D63" s="9" t="s">
        <v>14</v>
      </c>
      <c r="E63" s="10">
        <v>1</v>
      </c>
      <c r="F63" s="4">
        <v>1</v>
      </c>
      <c r="G63" s="11">
        <v>480</v>
      </c>
      <c r="H63" s="11">
        <v>480</v>
      </c>
      <c r="I63" s="8">
        <v>4</v>
      </c>
      <c r="J63" s="12">
        <f t="shared" si="2"/>
        <v>19.2</v>
      </c>
      <c r="K63" s="12">
        <f t="shared" si="1"/>
        <v>499.2</v>
      </c>
    </row>
    <row r="64" spans="1:12" s="13" customFormat="1" ht="18" customHeight="1">
      <c r="A64" s="8">
        <v>26</v>
      </c>
      <c r="B64" s="9" t="s">
        <v>77</v>
      </c>
      <c r="C64" s="9" t="s">
        <v>51</v>
      </c>
      <c r="D64" s="9" t="s">
        <v>14</v>
      </c>
      <c r="E64" s="10">
        <v>1</v>
      </c>
      <c r="F64" s="4">
        <v>1</v>
      </c>
      <c r="G64" s="11">
        <v>520</v>
      </c>
      <c r="H64" s="11">
        <f>G64*E64</f>
        <v>520</v>
      </c>
      <c r="I64" s="8" t="s">
        <v>17</v>
      </c>
      <c r="J64" s="12">
        <f t="shared" si="2"/>
        <v>20.8</v>
      </c>
      <c r="K64" s="12">
        <f t="shared" si="1"/>
        <v>540.8</v>
      </c>
      <c r="L64" s="13">
        <f>K64/E64</f>
        <v>540.8</v>
      </c>
    </row>
    <row r="65" spans="6:11" s="21" customFormat="1" ht="12.75">
      <c r="F65" s="19"/>
      <c r="G65" s="20">
        <f>SUM(G54:G64)</f>
        <v>4050.8</v>
      </c>
      <c r="H65" s="20">
        <f>SUM(H54:H64)</f>
        <v>6848.8</v>
      </c>
      <c r="J65" s="20">
        <f>SUM(J54:J64)</f>
        <v>273.952</v>
      </c>
      <c r="K65" s="20">
        <f>SUM(K54:K64)</f>
        <v>7122.7519999999995</v>
      </c>
    </row>
    <row r="67" ht="12.75">
      <c r="K67" s="3" t="e">
        <f>K65+#REF!</f>
        <v>#REF!</v>
      </c>
    </row>
  </sheetData>
  <sheetProtection/>
  <autoFilter ref="A3:L65"/>
  <mergeCells count="2">
    <mergeCell ref="B1:F1"/>
    <mergeCell ref="A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Patrimonio1</dc:creator>
  <cp:keywords/>
  <dc:description/>
  <cp:lastModifiedBy>Grieco Antonio</cp:lastModifiedBy>
  <dcterms:created xsi:type="dcterms:W3CDTF">2009-02-23T13:15:38Z</dcterms:created>
  <dcterms:modified xsi:type="dcterms:W3CDTF">2010-11-07T11:51:22Z</dcterms:modified>
  <cp:category/>
  <cp:version/>
  <cp:contentType/>
  <cp:contentStatus/>
</cp:coreProperties>
</file>